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indep\Desktop\Massey Start\125340 Investment Analysis\Assignment 1\"/>
    </mc:Choice>
  </mc:AlternateContent>
  <xr:revisionPtr revIDLastSave="0" documentId="8_{A99C8B1A-5C3C-472A-AC42-0D00D2F38323}" xr6:coauthVersionLast="43" xr6:coauthVersionMax="43" xr10:uidLastSave="{00000000-0000-0000-0000-000000000000}"/>
  <bookViews>
    <workbookView xWindow="-120" yWindow="-120" windowWidth="20730" windowHeight="11160" firstSheet="2" activeTab="7" xr2:uid="{00000000-000D-0000-FFFF-FFFF00000000}"/>
  </bookViews>
  <sheets>
    <sheet name="Tables 1-3" sheetId="1" r:id="rId1"/>
    <sheet name="Correlation matrix" sheetId="2" r:id="rId2"/>
    <sheet name="Regression inputs" sheetId="6" r:id="rId3"/>
    <sheet name="Table 5" sheetId="3" r:id="rId4"/>
    <sheet name="Table 6" sheetId="4" r:id="rId5"/>
    <sheet name="Table 7" sheetId="5" r:id="rId6"/>
    <sheet name="Optimal portfolios" sheetId="7" r:id="rId7"/>
    <sheet name="Complete portfolio" sheetId="8" r:id="rId8"/>
  </sheets>
  <definedNames>
    <definedName name="solver_eng" localSheetId="6" hidden="1">1</definedName>
    <definedName name="solver_neg" localSheetId="6" hidden="1">1</definedName>
    <definedName name="solver_num" localSheetId="6" hidden="1">0</definedName>
    <definedName name="solver_opt" localSheetId="6" hidden="1">'Optimal portfolios'!$B$44</definedName>
    <definedName name="solver_typ" localSheetId="6" hidden="1">1</definedName>
    <definedName name="solver_val" localSheetId="6" hidden="1">0</definedName>
    <definedName name="solver_ver" localSheetId="6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1" i="7" l="1"/>
  <c r="L37" i="7"/>
  <c r="L41" i="7" s="1"/>
  <c r="K37" i="7"/>
  <c r="K41" i="7" s="1"/>
  <c r="B41" i="7"/>
  <c r="E37" i="7"/>
  <c r="E41" i="7" s="1"/>
  <c r="D37" i="7"/>
  <c r="D41" i="7" s="1"/>
  <c r="I43" i="7" l="1"/>
  <c r="B43" i="7"/>
</calcChain>
</file>

<file path=xl/sharedStrings.xml><?xml version="1.0" encoding="utf-8"?>
<sst xmlns="http://schemas.openxmlformats.org/spreadsheetml/2006/main" count="177" uniqueCount="80">
  <si>
    <t>Date</t>
  </si>
  <si>
    <t>S&amp;P 500</t>
  </si>
  <si>
    <t>S&amp;P500 firm</t>
  </si>
  <si>
    <t>Nasdaq</t>
  </si>
  <si>
    <t>Nasdaq firm 1</t>
  </si>
  <si>
    <t>Nasdaq firm 2</t>
  </si>
  <si>
    <t>index</t>
  </si>
  <si>
    <t>price</t>
  </si>
  <si>
    <t>…</t>
  </si>
  <si>
    <t>Return</t>
  </si>
  <si>
    <t>return</t>
  </si>
  <si>
    <t>Average</t>
  </si>
  <si>
    <t>S.D.</t>
  </si>
  <si>
    <t>Annual return</t>
  </si>
  <si>
    <t>Annual S.D.</t>
  </si>
  <si>
    <t>S&amp;P 500 firm</t>
  </si>
  <si>
    <t>Corr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</si>
  <si>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</si>
  <si>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</si>
  <si>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</si>
  <si>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</si>
  <si>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</si>
  <si>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</si>
  <si>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</si>
  <si>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</si>
  <si>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</si>
  <si>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</si>
  <si>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</si>
  <si>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</si>
  <si>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</si>
  <si>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</si>
  <si>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</si>
  <si>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</si>
  <si>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</si>
  <si>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</si>
  <si>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</si>
  <si>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</si>
  <si>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</si>
  <si>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</si>
  <si>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</si>
  <si>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Intercept</t>
  </si>
  <si>
    <t>S&amp;P500</t>
  </si>
  <si>
    <t>Similar to Table 5</t>
  </si>
  <si>
    <t xml:space="preserve">Two graphs </t>
  </si>
  <si>
    <t>Inputs of Table 5</t>
  </si>
  <si>
    <t>Y inputs</t>
  </si>
  <si>
    <t>X inputs</t>
  </si>
  <si>
    <t>Inputs of Table 6</t>
  </si>
  <si>
    <t>Inputs of Table 7</t>
  </si>
  <si>
    <t>Dates</t>
  </si>
  <si>
    <t>Label</t>
  </si>
  <si>
    <t xml:space="preserve">Label </t>
  </si>
  <si>
    <t>Jensen's alpha</t>
  </si>
  <si>
    <t>Nasdaq 1 firm</t>
  </si>
  <si>
    <t>Nasdaq 2 firm</t>
  </si>
  <si>
    <t>Expected return</t>
  </si>
  <si>
    <t>Portfolio 1</t>
  </si>
  <si>
    <t>Risk free rate</t>
  </si>
  <si>
    <t>Correlation</t>
  </si>
  <si>
    <t>Nasdaq 1</t>
  </si>
  <si>
    <t>Nasdaq 2</t>
  </si>
  <si>
    <t>Sharpe ratio of Nasdaq 1</t>
  </si>
  <si>
    <t>Optimal portfolio</t>
  </si>
  <si>
    <t>Portfolio 2</t>
  </si>
  <si>
    <t>Sharpe ratio of Nasdaq 2</t>
  </si>
  <si>
    <t>Sharpe ratio</t>
  </si>
  <si>
    <t>Discussion of A level</t>
  </si>
  <si>
    <t>A</t>
  </si>
  <si>
    <t>y</t>
  </si>
  <si>
    <t>1-y</t>
  </si>
  <si>
    <t>CP return</t>
  </si>
  <si>
    <t>CP S.D.</t>
  </si>
  <si>
    <t xml:space="preserve">Optimal </t>
  </si>
  <si>
    <t>Two graphs</t>
  </si>
  <si>
    <t>Weight 1</t>
  </si>
  <si>
    <t>Weight 2</t>
  </si>
  <si>
    <t>mean</t>
  </si>
  <si>
    <t>Sharpe</t>
  </si>
  <si>
    <t>Beta</t>
  </si>
  <si>
    <t>Complete Portfolio with chosen optimal risky 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</si>
</sst>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0" fillId="2" borderId="0" xfId="0" applyFill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9"/>
  <sheetViews>
    <sheetView workbookViewId="0">
      <selection activeCell="Q23" sqref="Q23"/>
    </sheetView>
  </sheetViews>
  <sheetFormatPr defaultRowHeight="15" x14ac:dyDescent="0.25"/>
  <cols>
    <col min="1" max="1" width="14.140625" style="6" customWidth="1"/>
    <col min="2" max="2" width="10.140625" customWidth="1"/>
    <col min="3" max="3" width="16.42578125" customWidth="1"/>
    <col min="4" max="4" width="11.42578125" customWidth="1"/>
    <col min="5" max="5" width="14.7109375" customWidth="1"/>
    <col min="6" max="6" width="15.7109375" customWidth="1"/>
    <col min="9" max="9" width="14.28515625" style="6" customWidth="1"/>
    <col min="10" max="10" width="10.28515625" customWidth="1"/>
    <col min="11" max="11" width="13.42578125" customWidth="1"/>
    <col min="12" max="12" width="10" customWidth="1"/>
    <col min="13" max="13" width="14.140625" customWidth="1"/>
    <col min="14" max="14" width="16.85546875" customWidth="1"/>
  </cols>
  <sheetData>
    <row r="1" spans="1:19" x14ac:dyDescent="0.25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/>
      <c r="H1" s="3" t="s">
        <v>9</v>
      </c>
      <c r="I1" s="4" t="s">
        <v>0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</row>
    <row r="2" spans="1:19" x14ac:dyDescent="0.25">
      <c r="A2" s="5">
        <v>41061</v>
      </c>
      <c r="B2" s="2" t="s">
        <v>6</v>
      </c>
      <c r="C2" s="2" t="s">
        <v>7</v>
      </c>
      <c r="D2" s="2" t="s">
        <v>6</v>
      </c>
      <c r="E2" s="2" t="s">
        <v>7</v>
      </c>
      <c r="F2" s="2" t="s">
        <v>7</v>
      </c>
      <c r="I2" s="5">
        <v>41091</v>
      </c>
      <c r="J2" s="2" t="s">
        <v>10</v>
      </c>
      <c r="K2" s="2" t="s">
        <v>10</v>
      </c>
      <c r="L2" s="2" t="s">
        <v>10</v>
      </c>
      <c r="M2" s="2" t="s">
        <v>10</v>
      </c>
      <c r="N2" s="2" t="s">
        <v>10</v>
      </c>
    </row>
    <row r="3" spans="1:19" x14ac:dyDescent="0.25">
      <c r="A3" s="5">
        <v>41091</v>
      </c>
      <c r="B3" s="2" t="s">
        <v>8</v>
      </c>
      <c r="C3" s="2" t="s">
        <v>8</v>
      </c>
      <c r="D3" s="2" t="s">
        <v>8</v>
      </c>
      <c r="E3" s="2" t="s">
        <v>8</v>
      </c>
      <c r="F3" s="2" t="s">
        <v>8</v>
      </c>
      <c r="I3" s="5">
        <v>41122</v>
      </c>
      <c r="J3" s="2" t="s">
        <v>8</v>
      </c>
      <c r="K3" s="2" t="s">
        <v>8</v>
      </c>
      <c r="L3" s="2" t="s">
        <v>8</v>
      </c>
      <c r="M3" s="2" t="s">
        <v>8</v>
      </c>
      <c r="N3" s="2" t="s">
        <v>8</v>
      </c>
    </row>
    <row r="4" spans="1:19" x14ac:dyDescent="0.25">
      <c r="A4" s="5">
        <v>41122</v>
      </c>
      <c r="I4" s="5">
        <v>41153</v>
      </c>
    </row>
    <row r="5" spans="1:19" x14ac:dyDescent="0.25">
      <c r="A5" s="5">
        <v>41153</v>
      </c>
      <c r="I5" s="5">
        <v>41183</v>
      </c>
    </row>
    <row r="6" spans="1:19" x14ac:dyDescent="0.25">
      <c r="A6" s="5">
        <v>41183</v>
      </c>
      <c r="I6" s="5">
        <v>41214</v>
      </c>
    </row>
    <row r="7" spans="1:19" x14ac:dyDescent="0.25">
      <c r="A7" s="5">
        <v>41214</v>
      </c>
      <c r="I7" s="5">
        <v>41244</v>
      </c>
      <c r="R7" s="12" t="s">
        <v>43</v>
      </c>
      <c r="S7" s="10"/>
    </row>
    <row r="8" spans="1:19" x14ac:dyDescent="0.25">
      <c r="A8" s="5">
        <v>41244</v>
      </c>
      <c r="I8" s="5">
        <v>41275</v>
      </c>
    </row>
    <row r="9" spans="1:19" x14ac:dyDescent="0.25">
      <c r="A9" s="5">
        <v>41275</v>
      </c>
      <c r="I9" s="5">
        <v>41306</v>
      </c>
    </row>
    <row r="10" spans="1:19" x14ac:dyDescent="0.25">
      <c r="A10" s="5">
        <v>41306</v>
      </c>
      <c r="I10" s="5">
        <v>41334</v>
      </c>
    </row>
    <row r="11" spans="1:19" x14ac:dyDescent="0.25">
      <c r="A11" s="5">
        <v>41334</v>
      </c>
      <c r="I11" s="5">
        <v>41365</v>
      </c>
    </row>
    <row r="12" spans="1:19" x14ac:dyDescent="0.25">
      <c r="A12" s="5">
        <v>41365</v>
      </c>
      <c r="I12" s="5">
        <v>41395</v>
      </c>
    </row>
    <row r="13" spans="1:19" x14ac:dyDescent="0.25">
      <c r="A13" s="5">
        <v>41395</v>
      </c>
      <c r="I13" s="5">
        <v>41426</v>
      </c>
    </row>
    <row r="14" spans="1:19" x14ac:dyDescent="0.25">
      <c r="A14" s="5">
        <v>41426</v>
      </c>
      <c r="I14" s="5">
        <v>41456</v>
      </c>
    </row>
    <row r="15" spans="1:19" x14ac:dyDescent="0.25">
      <c r="A15" s="5">
        <v>41456</v>
      </c>
      <c r="I15" s="5">
        <v>41487</v>
      </c>
    </row>
    <row r="16" spans="1:19" x14ac:dyDescent="0.25">
      <c r="A16" s="5">
        <v>41487</v>
      </c>
      <c r="I16" s="5">
        <v>41518</v>
      </c>
    </row>
    <row r="17" spans="1:9" x14ac:dyDescent="0.25">
      <c r="A17" s="5">
        <v>41518</v>
      </c>
      <c r="I17" s="5">
        <v>41548</v>
      </c>
    </row>
    <row r="18" spans="1:9" x14ac:dyDescent="0.25">
      <c r="A18" s="5">
        <v>41548</v>
      </c>
      <c r="I18" s="5">
        <v>41579</v>
      </c>
    </row>
    <row r="19" spans="1:9" x14ac:dyDescent="0.25">
      <c r="A19" s="5">
        <v>41579</v>
      </c>
      <c r="I19" s="5">
        <v>41609</v>
      </c>
    </row>
    <row r="20" spans="1:9" x14ac:dyDescent="0.25">
      <c r="A20" s="5">
        <v>41609</v>
      </c>
      <c r="I20" s="5">
        <v>41640</v>
      </c>
    </row>
    <row r="21" spans="1:9" x14ac:dyDescent="0.25">
      <c r="A21" s="5">
        <v>41640</v>
      </c>
      <c r="I21" s="5">
        <v>41671</v>
      </c>
    </row>
    <row r="22" spans="1:9" x14ac:dyDescent="0.25">
      <c r="A22" s="5">
        <v>41671</v>
      </c>
      <c r="I22" s="5">
        <v>41699</v>
      </c>
    </row>
    <row r="23" spans="1:9" x14ac:dyDescent="0.25">
      <c r="A23" s="5">
        <v>41699</v>
      </c>
      <c r="I23" s="5">
        <v>41730</v>
      </c>
    </row>
    <row r="24" spans="1:9" x14ac:dyDescent="0.25">
      <c r="A24" s="5">
        <v>41730</v>
      </c>
      <c r="I24" s="5">
        <v>41760</v>
      </c>
    </row>
    <row r="25" spans="1:9" x14ac:dyDescent="0.25">
      <c r="A25" s="5">
        <v>41760</v>
      </c>
      <c r="I25" s="5">
        <v>41791</v>
      </c>
    </row>
    <row r="26" spans="1:9" x14ac:dyDescent="0.25">
      <c r="A26" s="5">
        <v>41791</v>
      </c>
      <c r="I26" s="5">
        <v>41821</v>
      </c>
    </row>
    <row r="27" spans="1:9" x14ac:dyDescent="0.25">
      <c r="A27" s="5">
        <v>41821</v>
      </c>
      <c r="I27" s="5">
        <v>41852</v>
      </c>
    </row>
    <row r="28" spans="1:9" x14ac:dyDescent="0.25">
      <c r="A28" s="5">
        <v>41852</v>
      </c>
      <c r="I28" s="5">
        <v>41883</v>
      </c>
    </row>
    <row r="29" spans="1:9" x14ac:dyDescent="0.25">
      <c r="A29" s="5">
        <v>41883</v>
      </c>
      <c r="I29" s="5">
        <v>41913</v>
      </c>
    </row>
    <row r="30" spans="1:9" x14ac:dyDescent="0.25">
      <c r="A30" s="5">
        <v>41913</v>
      </c>
      <c r="I30" s="5">
        <v>41944</v>
      </c>
    </row>
    <row r="31" spans="1:9" x14ac:dyDescent="0.25">
      <c r="A31" s="5">
        <v>41944</v>
      </c>
      <c r="I31" s="5">
        <v>41974</v>
      </c>
    </row>
    <row r="32" spans="1:9" x14ac:dyDescent="0.25">
      <c r="A32" s="5">
        <v>41974</v>
      </c>
      <c r="I32" s="5">
        <v>42005</v>
      </c>
    </row>
    <row r="33" spans="1:9" x14ac:dyDescent="0.25">
      <c r="A33" s="5">
        <v>42005</v>
      </c>
      <c r="I33" s="5">
        <v>42036</v>
      </c>
    </row>
    <row r="34" spans="1:9" x14ac:dyDescent="0.25">
      <c r="A34" s="5">
        <v>42036</v>
      </c>
      <c r="I34" s="5">
        <v>42064</v>
      </c>
    </row>
    <row r="35" spans="1:9" x14ac:dyDescent="0.25">
      <c r="A35" s="5">
        <v>42064</v>
      </c>
      <c r="I35" s="5">
        <v>42095</v>
      </c>
    </row>
    <row r="36" spans="1:9" x14ac:dyDescent="0.25">
      <c r="A36" s="5">
        <v>42095</v>
      </c>
      <c r="I36" s="5">
        <v>42125</v>
      </c>
    </row>
    <row r="37" spans="1:9" x14ac:dyDescent="0.25">
      <c r="A37" s="5">
        <v>42125</v>
      </c>
      <c r="I37" s="5">
        <v>42156</v>
      </c>
    </row>
    <row r="38" spans="1:9" x14ac:dyDescent="0.25">
      <c r="A38" s="5">
        <v>42156</v>
      </c>
      <c r="I38" s="5">
        <v>42186</v>
      </c>
    </row>
    <row r="39" spans="1:9" x14ac:dyDescent="0.25">
      <c r="A39" s="5">
        <v>42186</v>
      </c>
      <c r="I39" s="5">
        <v>42217</v>
      </c>
    </row>
    <row r="40" spans="1:9" x14ac:dyDescent="0.25">
      <c r="A40" s="5">
        <v>42217</v>
      </c>
      <c r="I40" s="5">
        <v>42248</v>
      </c>
    </row>
    <row r="41" spans="1:9" x14ac:dyDescent="0.25">
      <c r="A41" s="5">
        <v>42248</v>
      </c>
      <c r="I41" s="5">
        <v>42278</v>
      </c>
    </row>
    <row r="42" spans="1:9" x14ac:dyDescent="0.25">
      <c r="A42" s="5">
        <v>42278</v>
      </c>
      <c r="I42" s="5">
        <v>42309</v>
      </c>
    </row>
    <row r="43" spans="1:9" x14ac:dyDescent="0.25">
      <c r="A43" s="5">
        <v>42309</v>
      </c>
      <c r="I43" s="5">
        <v>42339</v>
      </c>
    </row>
    <row r="44" spans="1:9" x14ac:dyDescent="0.25">
      <c r="A44" s="5">
        <v>42339</v>
      </c>
      <c r="I44" s="5">
        <v>42370</v>
      </c>
    </row>
    <row r="45" spans="1:9" x14ac:dyDescent="0.25">
      <c r="A45" s="5">
        <v>42370</v>
      </c>
      <c r="I45" s="5">
        <v>42401</v>
      </c>
    </row>
    <row r="46" spans="1:9" x14ac:dyDescent="0.25">
      <c r="A46" s="5">
        <v>42401</v>
      </c>
      <c r="I46" s="5">
        <v>42430</v>
      </c>
    </row>
    <row r="47" spans="1:9" x14ac:dyDescent="0.25">
      <c r="A47" s="5">
        <v>42430</v>
      </c>
      <c r="I47" s="5">
        <v>42461</v>
      </c>
    </row>
    <row r="48" spans="1:9" x14ac:dyDescent="0.25">
      <c r="A48" s="5">
        <v>42461</v>
      </c>
      <c r="I48" s="5">
        <v>42491</v>
      </c>
    </row>
    <row r="49" spans="1:9" x14ac:dyDescent="0.25">
      <c r="A49" s="5">
        <v>42491</v>
      </c>
      <c r="I49" s="5">
        <v>42522</v>
      </c>
    </row>
    <row r="50" spans="1:9" x14ac:dyDescent="0.25">
      <c r="A50" s="5">
        <v>42522</v>
      </c>
      <c r="I50" s="5">
        <v>42552</v>
      </c>
    </row>
    <row r="51" spans="1:9" x14ac:dyDescent="0.25">
      <c r="A51" s="5">
        <v>42552</v>
      </c>
      <c r="I51" s="5">
        <v>42583</v>
      </c>
    </row>
    <row r="52" spans="1:9" x14ac:dyDescent="0.25">
      <c r="A52" s="5">
        <v>42583</v>
      </c>
      <c r="I52" s="5">
        <v>42614</v>
      </c>
    </row>
    <row r="53" spans="1:9" x14ac:dyDescent="0.25">
      <c r="A53" s="5">
        <v>42614</v>
      </c>
      <c r="I53" s="5">
        <v>42644</v>
      </c>
    </row>
    <row r="54" spans="1:9" x14ac:dyDescent="0.25">
      <c r="A54" s="5">
        <v>42644</v>
      </c>
      <c r="I54" s="5">
        <v>42675</v>
      </c>
    </row>
    <row r="55" spans="1:9" x14ac:dyDescent="0.25">
      <c r="A55" s="5">
        <v>42675</v>
      </c>
      <c r="I55" s="5">
        <v>42705</v>
      </c>
    </row>
    <row r="56" spans="1:9" x14ac:dyDescent="0.25">
      <c r="A56" s="5">
        <v>42705</v>
      </c>
      <c r="I56" s="5">
        <v>42736</v>
      </c>
    </row>
    <row r="57" spans="1:9" x14ac:dyDescent="0.25">
      <c r="A57" s="5">
        <v>42736</v>
      </c>
      <c r="I57" s="5">
        <v>42767</v>
      </c>
    </row>
    <row r="58" spans="1:9" x14ac:dyDescent="0.25">
      <c r="A58" s="5">
        <v>42767</v>
      </c>
      <c r="I58" s="5">
        <v>42795</v>
      </c>
    </row>
    <row r="59" spans="1:9" x14ac:dyDescent="0.25">
      <c r="A59" s="5">
        <v>42795</v>
      </c>
      <c r="I59" s="5">
        <v>42826</v>
      </c>
    </row>
    <row r="60" spans="1:9" x14ac:dyDescent="0.25">
      <c r="A60" s="5">
        <v>42826</v>
      </c>
      <c r="I60" s="5">
        <v>42856</v>
      </c>
    </row>
    <row r="61" spans="1:9" x14ac:dyDescent="0.25">
      <c r="A61" s="5">
        <v>42856</v>
      </c>
      <c r="I61" s="5">
        <v>42887</v>
      </c>
    </row>
    <row r="62" spans="1:9" x14ac:dyDescent="0.25">
      <c r="A62" s="5">
        <v>42887</v>
      </c>
      <c r="I62" s="5">
        <v>42917</v>
      </c>
    </row>
    <row r="63" spans="1:9" x14ac:dyDescent="0.25">
      <c r="A63" s="5">
        <v>42917</v>
      </c>
      <c r="I63" s="5">
        <v>42948</v>
      </c>
    </row>
    <row r="64" spans="1:9" x14ac:dyDescent="0.25">
      <c r="A64" s="5">
        <v>42948</v>
      </c>
      <c r="I64" s="5">
        <v>42979</v>
      </c>
    </row>
    <row r="65" spans="1:9" x14ac:dyDescent="0.25">
      <c r="A65" s="5">
        <v>42979</v>
      </c>
      <c r="I65" s="5">
        <v>43009</v>
      </c>
    </row>
    <row r="66" spans="1:9" x14ac:dyDescent="0.25">
      <c r="A66" s="5">
        <v>43009</v>
      </c>
      <c r="I66" s="5">
        <v>43040</v>
      </c>
    </row>
    <row r="67" spans="1:9" x14ac:dyDescent="0.25">
      <c r="A67" s="5">
        <v>43040</v>
      </c>
      <c r="I67" s="5">
        <v>43070</v>
      </c>
    </row>
    <row r="68" spans="1:9" x14ac:dyDescent="0.25">
      <c r="A68" s="5">
        <v>43070</v>
      </c>
      <c r="I68" s="5">
        <v>43101</v>
      </c>
    </row>
    <row r="69" spans="1:9" x14ac:dyDescent="0.25">
      <c r="A69" s="5">
        <v>43101</v>
      </c>
      <c r="I69" s="5">
        <v>43132</v>
      </c>
    </row>
    <row r="70" spans="1:9" x14ac:dyDescent="0.25">
      <c r="A70" s="5">
        <v>43132</v>
      </c>
      <c r="I70" s="5">
        <v>43160</v>
      </c>
    </row>
    <row r="71" spans="1:9" x14ac:dyDescent="0.25">
      <c r="A71" s="5">
        <v>43160</v>
      </c>
      <c r="I71" s="5">
        <v>43191</v>
      </c>
    </row>
    <row r="72" spans="1:9" x14ac:dyDescent="0.25">
      <c r="A72" s="5">
        <v>43191</v>
      </c>
      <c r="I72" s="5">
        <v>43221</v>
      </c>
    </row>
    <row r="73" spans="1:9" x14ac:dyDescent="0.25">
      <c r="A73" s="5">
        <v>43221</v>
      </c>
      <c r="I73" s="5">
        <v>43252</v>
      </c>
    </row>
    <row r="74" spans="1:9" x14ac:dyDescent="0.25">
      <c r="A74" s="5">
        <v>43252</v>
      </c>
      <c r="I74" s="5">
        <v>43282</v>
      </c>
    </row>
    <row r="75" spans="1:9" x14ac:dyDescent="0.25">
      <c r="A75" s="5">
        <v>43282</v>
      </c>
      <c r="I75" s="5">
        <v>43313</v>
      </c>
    </row>
    <row r="76" spans="1:9" x14ac:dyDescent="0.25">
      <c r="A76" s="5">
        <v>43313</v>
      </c>
      <c r="I76" s="5">
        <v>43344</v>
      </c>
    </row>
    <row r="77" spans="1:9" x14ac:dyDescent="0.25">
      <c r="A77" s="5">
        <v>43344</v>
      </c>
      <c r="I77" s="5">
        <v>43374</v>
      </c>
    </row>
    <row r="78" spans="1:9" x14ac:dyDescent="0.25">
      <c r="A78" s="5">
        <v>43374</v>
      </c>
      <c r="I78" s="5">
        <v>43405</v>
      </c>
    </row>
    <row r="79" spans="1:9" x14ac:dyDescent="0.25">
      <c r="A79" s="5">
        <v>43405</v>
      </c>
      <c r="I79" s="5">
        <v>43435</v>
      </c>
    </row>
    <row r="80" spans="1:9" x14ac:dyDescent="0.25">
      <c r="A80" s="5">
        <v>43435</v>
      </c>
      <c r="I80" s="5">
        <v>43466</v>
      </c>
    </row>
    <row r="81" spans="1:13" x14ac:dyDescent="0.25">
      <c r="A81" s="5">
        <v>43466</v>
      </c>
      <c r="I81" s="5">
        <v>43497</v>
      </c>
    </row>
    <row r="82" spans="1:13" x14ac:dyDescent="0.25">
      <c r="A82" s="5">
        <v>43497</v>
      </c>
      <c r="I82" s="5">
        <v>43525</v>
      </c>
    </row>
    <row r="83" spans="1:13" x14ac:dyDescent="0.25">
      <c r="A83" s="5">
        <v>43525</v>
      </c>
      <c r="I83" s="5">
        <v>43556</v>
      </c>
    </row>
    <row r="84" spans="1:13" x14ac:dyDescent="0.25">
      <c r="A84" s="5">
        <v>43556</v>
      </c>
      <c r="I84" s="5">
        <v>43586</v>
      </c>
    </row>
    <row r="85" spans="1:13" x14ac:dyDescent="0.25">
      <c r="A85" s="5">
        <v>43586</v>
      </c>
      <c r="I85" s="5">
        <v>43617</v>
      </c>
    </row>
    <row r="86" spans="1:13" x14ac:dyDescent="0.25">
      <c r="A86" s="5">
        <v>43617</v>
      </c>
      <c r="I86" s="7" t="s">
        <v>11</v>
      </c>
      <c r="J86" s="1"/>
      <c r="K86" s="1"/>
      <c r="L86" s="1"/>
      <c r="M86" s="1"/>
    </row>
    <row r="87" spans="1:13" x14ac:dyDescent="0.25">
      <c r="I87" s="7" t="s">
        <v>12</v>
      </c>
      <c r="J87" s="1"/>
      <c r="K87" s="1"/>
      <c r="L87" s="1"/>
      <c r="M87" s="1"/>
    </row>
    <row r="88" spans="1:13" x14ac:dyDescent="0.25">
      <c r="I88" s="7" t="s">
        <v>13</v>
      </c>
      <c r="J88" s="1"/>
      <c r="K88" s="1"/>
      <c r="L88" s="1"/>
      <c r="M88" s="1"/>
    </row>
    <row r="89" spans="1:13" x14ac:dyDescent="0.25">
      <c r="I89" s="7" t="s">
        <v>14</v>
      </c>
      <c r="J89" s="1"/>
      <c r="K89" s="1"/>
      <c r="L89" s="1"/>
      <c r="M8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>
      <selection activeCell="F19" sqref="F19"/>
    </sheetView>
  </sheetViews>
  <sheetFormatPr defaultRowHeight="15" x14ac:dyDescent="0.25"/>
  <cols>
    <col min="1" max="1" width="15.85546875" customWidth="1"/>
    <col min="2" max="2" width="11.140625" customWidth="1"/>
    <col min="3" max="3" width="12.85546875" customWidth="1"/>
    <col min="4" max="4" width="10.7109375" customWidth="1"/>
    <col min="5" max="5" width="14" customWidth="1"/>
    <col min="6" max="6" width="12" customWidth="1"/>
  </cols>
  <sheetData>
    <row r="1" spans="1:6" x14ac:dyDescent="0.25">
      <c r="B1" t="s">
        <v>1</v>
      </c>
      <c r="C1" t="s">
        <v>15</v>
      </c>
      <c r="D1" t="s">
        <v>3</v>
      </c>
      <c r="E1" t="s">
        <v>4</v>
      </c>
      <c r="F1" t="s">
        <v>5</v>
      </c>
    </row>
    <row r="2" spans="1:6" x14ac:dyDescent="0.25">
      <c r="A2" t="s">
        <v>1</v>
      </c>
      <c r="B2">
        <v>1</v>
      </c>
    </row>
    <row r="3" spans="1:6" x14ac:dyDescent="0.25">
      <c r="A3" t="s">
        <v>15</v>
      </c>
      <c r="B3" t="s">
        <v>16</v>
      </c>
      <c r="C3">
        <v>1</v>
      </c>
    </row>
    <row r="4" spans="1:6" x14ac:dyDescent="0.25">
      <c r="A4" t="s">
        <v>3</v>
      </c>
      <c r="B4" t="s">
        <v>16</v>
      </c>
      <c r="C4" t="s">
        <v>16</v>
      </c>
      <c r="D4">
        <v>1</v>
      </c>
    </row>
    <row r="5" spans="1:6" x14ac:dyDescent="0.25">
      <c r="A5" t="s">
        <v>4</v>
      </c>
      <c r="B5" t="s">
        <v>16</v>
      </c>
      <c r="C5" t="s">
        <v>16</v>
      </c>
      <c r="D5" t="s">
        <v>16</v>
      </c>
      <c r="E5">
        <v>1</v>
      </c>
    </row>
    <row r="6" spans="1:6" x14ac:dyDescent="0.25">
      <c r="A6" t="s">
        <v>5</v>
      </c>
      <c r="B6" t="s">
        <v>16</v>
      </c>
      <c r="C6" t="s">
        <v>16</v>
      </c>
      <c r="D6" t="s">
        <v>16</v>
      </c>
      <c r="E6" t="s">
        <v>16</v>
      </c>
      <c r="F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"/>
  <sheetViews>
    <sheetView workbookViewId="0">
      <selection activeCell="S16" sqref="S16"/>
    </sheetView>
  </sheetViews>
  <sheetFormatPr defaultRowHeight="15" x14ac:dyDescent="0.25"/>
  <cols>
    <col min="11" max="11" width="16.28515625" customWidth="1"/>
    <col min="12" max="12" width="13.28515625" customWidth="1"/>
    <col min="13" max="13" width="13.85546875" customWidth="1"/>
    <col min="14" max="14" width="15.85546875" customWidth="1"/>
  </cols>
  <sheetData>
    <row r="1" spans="1:14" x14ac:dyDescent="0.25">
      <c r="B1" t="s">
        <v>44</v>
      </c>
      <c r="E1" t="s">
        <v>47</v>
      </c>
      <c r="H1" t="s">
        <v>48</v>
      </c>
    </row>
    <row r="2" spans="1:14" x14ac:dyDescent="0.25">
      <c r="B2" t="s">
        <v>45</v>
      </c>
      <c r="C2" t="s">
        <v>46</v>
      </c>
      <c r="E2" t="s">
        <v>45</v>
      </c>
      <c r="F2" t="s">
        <v>46</v>
      </c>
      <c r="H2" t="s">
        <v>45</v>
      </c>
      <c r="I2" t="s">
        <v>46</v>
      </c>
      <c r="L2" t="s">
        <v>15</v>
      </c>
      <c r="M2" t="s">
        <v>53</v>
      </c>
      <c r="N2" t="s">
        <v>54</v>
      </c>
    </row>
    <row r="3" spans="1:14" x14ac:dyDescent="0.25">
      <c r="A3" t="s">
        <v>49</v>
      </c>
      <c r="B3" t="s">
        <v>50</v>
      </c>
      <c r="C3" t="s">
        <v>50</v>
      </c>
      <c r="E3" t="s">
        <v>50</v>
      </c>
      <c r="F3" t="s">
        <v>50</v>
      </c>
      <c r="H3" t="s">
        <v>51</v>
      </c>
      <c r="I3" t="s">
        <v>50</v>
      </c>
      <c r="K3" t="s">
        <v>78</v>
      </c>
    </row>
    <row r="4" spans="1:14" x14ac:dyDescent="0.25">
      <c r="K4" t="s">
        <v>13</v>
      </c>
    </row>
    <row r="5" spans="1:14" x14ac:dyDescent="0.25">
      <c r="K5" t="s">
        <v>55</v>
      </c>
    </row>
    <row r="6" spans="1:14" x14ac:dyDescent="0.25">
      <c r="K6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19"/>
  <sheetViews>
    <sheetView workbookViewId="0">
      <selection activeCell="D34" sqref="D34"/>
    </sheetView>
  </sheetViews>
  <sheetFormatPr defaultRowHeight="15" x14ac:dyDescent="0.25"/>
  <cols>
    <col min="1" max="1" width="21" customWidth="1"/>
    <col min="2" max="2" width="13.140625" customWidth="1"/>
    <col min="3" max="3" width="14.5703125" customWidth="1"/>
    <col min="4" max="4" width="11.42578125" customWidth="1"/>
    <col min="5" max="5" width="11.7109375" customWidth="1"/>
    <col min="6" max="6" width="13.42578125" customWidth="1"/>
    <col min="7" max="7" width="11.42578125" customWidth="1"/>
    <col min="8" max="8" width="12" customWidth="1"/>
    <col min="9" max="9" width="15.28515625" customWidth="1"/>
  </cols>
  <sheetData>
    <row r="2" spans="1:6" x14ac:dyDescent="0.25">
      <c r="A2" t="s">
        <v>17</v>
      </c>
    </row>
    <row r="4" spans="1:6" x14ac:dyDescent="0.25">
      <c r="A4" t="s">
        <v>18</v>
      </c>
    </row>
    <row r="5" spans="1:6" x14ac:dyDescent="0.25">
      <c r="A5" t="s">
        <v>19</v>
      </c>
    </row>
    <row r="6" spans="1:6" x14ac:dyDescent="0.25">
      <c r="A6" t="s">
        <v>20</v>
      </c>
    </row>
    <row r="7" spans="1:6" x14ac:dyDescent="0.25">
      <c r="A7" t="s">
        <v>21</v>
      </c>
    </row>
    <row r="8" spans="1:6" x14ac:dyDescent="0.25">
      <c r="A8" t="s">
        <v>22</v>
      </c>
    </row>
    <row r="9" spans="1:6" x14ac:dyDescent="0.25">
      <c r="A9" t="s">
        <v>23</v>
      </c>
    </row>
    <row r="11" spans="1:6" x14ac:dyDescent="0.25">
      <c r="A11" t="s">
        <v>24</v>
      </c>
    </row>
    <row r="12" spans="1:6" x14ac:dyDescent="0.25">
      <c r="B12" t="s">
        <v>25</v>
      </c>
      <c r="C12" t="s">
        <v>26</v>
      </c>
      <c r="D12" t="s">
        <v>27</v>
      </c>
      <c r="E12" t="s">
        <v>28</v>
      </c>
      <c r="F12" t="s">
        <v>29</v>
      </c>
    </row>
    <row r="13" spans="1:6" x14ac:dyDescent="0.25">
      <c r="A13" t="s">
        <v>30</v>
      </c>
    </row>
    <row r="14" spans="1:6" x14ac:dyDescent="0.25">
      <c r="A14" t="s">
        <v>31</v>
      </c>
    </row>
    <row r="15" spans="1:6" x14ac:dyDescent="0.25">
      <c r="A15" t="s">
        <v>32</v>
      </c>
    </row>
    <row r="17" spans="1:9" x14ac:dyDescent="0.25">
      <c r="B17" t="s">
        <v>33</v>
      </c>
      <c r="C17" t="s">
        <v>22</v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>
        <v>39</v>
      </c>
    </row>
    <row r="18" spans="1:9" x14ac:dyDescent="0.25">
      <c r="A18" t="s">
        <v>40</v>
      </c>
    </row>
    <row r="19" spans="1:9" x14ac:dyDescent="0.25">
      <c r="A19" t="s">
        <v>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"/>
  <sheetViews>
    <sheetView workbookViewId="0">
      <selection activeCell="A2" sqref="A2"/>
    </sheetView>
  </sheetViews>
  <sheetFormatPr defaultRowHeight="15" x14ac:dyDescent="0.25"/>
  <sheetData>
    <row r="2" spans="1:1" x14ac:dyDescent="0.25">
      <c r="A2" t="s"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"/>
  <sheetViews>
    <sheetView workbookViewId="0">
      <selection activeCell="B4" sqref="B4"/>
    </sheetView>
  </sheetViews>
  <sheetFormatPr defaultRowHeight="15" x14ac:dyDescent="0.25"/>
  <sheetData>
    <row r="2" spans="1:1" x14ac:dyDescent="0.25">
      <c r="A2" t="s">
        <v>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4"/>
  <sheetViews>
    <sheetView topLeftCell="A13" workbookViewId="0">
      <selection activeCell="L44" sqref="L44"/>
    </sheetView>
  </sheetViews>
  <sheetFormatPr defaultRowHeight="15" x14ac:dyDescent="0.25"/>
  <cols>
    <col min="1" max="1" width="18.5703125" customWidth="1"/>
    <col min="2" max="2" width="13" customWidth="1"/>
    <col min="3" max="3" width="11.5703125" customWidth="1"/>
    <col min="4" max="4" width="12.28515625" customWidth="1"/>
    <col min="5" max="5" width="11.42578125" customWidth="1"/>
    <col min="7" max="7" width="12.7109375" customWidth="1"/>
    <col min="8" max="8" width="17.140625" customWidth="1"/>
    <col min="11" max="11" width="11.140625" customWidth="1"/>
    <col min="12" max="12" width="12.42578125" customWidth="1"/>
    <col min="15" max="15" width="20" customWidth="1"/>
  </cols>
  <sheetData>
    <row r="1" spans="1:15" x14ac:dyDescent="0.25">
      <c r="A1" t="s">
        <v>57</v>
      </c>
      <c r="B1" s="9"/>
      <c r="G1" t="s">
        <v>58</v>
      </c>
      <c r="H1" t="s">
        <v>41</v>
      </c>
    </row>
    <row r="2" spans="1:15" x14ac:dyDescent="0.25">
      <c r="B2" s="9"/>
      <c r="G2" t="s">
        <v>59</v>
      </c>
      <c r="H2" s="9"/>
      <c r="O2" s="1" t="s">
        <v>66</v>
      </c>
    </row>
    <row r="3" spans="1:15" x14ac:dyDescent="0.25">
      <c r="G3" t="s">
        <v>60</v>
      </c>
      <c r="H3" s="9"/>
    </row>
    <row r="5" spans="1:15" x14ac:dyDescent="0.25">
      <c r="A5" t="s">
        <v>56</v>
      </c>
      <c r="B5" t="s">
        <v>1</v>
      </c>
      <c r="C5" t="s">
        <v>59</v>
      </c>
      <c r="D5" t="s">
        <v>61</v>
      </c>
      <c r="H5" t="s">
        <v>63</v>
      </c>
      <c r="I5" t="s">
        <v>1</v>
      </c>
      <c r="J5" t="s">
        <v>60</v>
      </c>
      <c r="K5" t="s">
        <v>64</v>
      </c>
    </row>
    <row r="6" spans="1:15" x14ac:dyDescent="0.25">
      <c r="A6" t="s">
        <v>10</v>
      </c>
      <c r="H6" t="s">
        <v>10</v>
      </c>
    </row>
    <row r="7" spans="1:15" x14ac:dyDescent="0.25">
      <c r="A7" t="s">
        <v>12</v>
      </c>
      <c r="H7" t="s">
        <v>12</v>
      </c>
    </row>
    <row r="8" spans="1:15" x14ac:dyDescent="0.25">
      <c r="B8" t="s">
        <v>10</v>
      </c>
      <c r="C8" t="s">
        <v>12</v>
      </c>
      <c r="D8" t="s">
        <v>1</v>
      </c>
      <c r="E8" t="s">
        <v>59</v>
      </c>
      <c r="I8" t="s">
        <v>10</v>
      </c>
      <c r="J8" t="s">
        <v>12</v>
      </c>
      <c r="K8" t="s">
        <v>1</v>
      </c>
      <c r="L8" t="s">
        <v>60</v>
      </c>
    </row>
    <row r="9" spans="1:15" x14ac:dyDescent="0.25">
      <c r="D9">
        <v>1</v>
      </c>
      <c r="E9">
        <v>0</v>
      </c>
      <c r="K9">
        <v>1</v>
      </c>
      <c r="L9">
        <v>0</v>
      </c>
      <c r="O9" s="8"/>
    </row>
    <row r="10" spans="1:15" x14ac:dyDescent="0.25">
      <c r="D10">
        <v>0.95</v>
      </c>
      <c r="E10">
        <v>5.0000000000000044E-2</v>
      </c>
      <c r="K10">
        <v>0.95</v>
      </c>
      <c r="L10">
        <v>5.0000000000000044E-2</v>
      </c>
    </row>
    <row r="11" spans="1:15" x14ac:dyDescent="0.25">
      <c r="D11">
        <v>0.89999999999999991</v>
      </c>
      <c r="E11">
        <v>0.10000000000000009</v>
      </c>
      <c r="K11">
        <v>0.89999999999999991</v>
      </c>
      <c r="L11">
        <v>0.10000000000000009</v>
      </c>
    </row>
    <row r="12" spans="1:15" x14ac:dyDescent="0.25">
      <c r="D12">
        <v>0.84999999999999987</v>
      </c>
      <c r="E12">
        <v>0.15000000000000013</v>
      </c>
      <c r="K12">
        <v>0.84999999999999987</v>
      </c>
      <c r="L12">
        <v>0.15000000000000013</v>
      </c>
    </row>
    <row r="13" spans="1:15" x14ac:dyDescent="0.25">
      <c r="D13">
        <v>0.79999999999999982</v>
      </c>
      <c r="E13">
        <v>0.20000000000000018</v>
      </c>
      <c r="K13">
        <v>0.79999999999999982</v>
      </c>
      <c r="L13">
        <v>0.20000000000000018</v>
      </c>
    </row>
    <row r="14" spans="1:15" x14ac:dyDescent="0.25">
      <c r="D14">
        <v>0.74999999999999978</v>
      </c>
      <c r="E14">
        <v>0.25000000000000022</v>
      </c>
      <c r="K14">
        <v>0.74999999999999978</v>
      </c>
      <c r="L14">
        <v>0.25000000000000022</v>
      </c>
    </row>
    <row r="15" spans="1:15" x14ac:dyDescent="0.25">
      <c r="D15">
        <v>0.69999999999999973</v>
      </c>
      <c r="E15">
        <v>0.30000000000000027</v>
      </c>
      <c r="K15">
        <v>0.69999999999999973</v>
      </c>
      <c r="L15">
        <v>0.30000000000000027</v>
      </c>
    </row>
    <row r="16" spans="1:15" x14ac:dyDescent="0.25">
      <c r="D16">
        <v>0.64999999999999969</v>
      </c>
      <c r="E16">
        <v>0.35000000000000031</v>
      </c>
      <c r="K16">
        <v>0.64999999999999969</v>
      </c>
      <c r="L16">
        <v>0.35000000000000031</v>
      </c>
    </row>
    <row r="17" spans="1:12" x14ac:dyDescent="0.25">
      <c r="D17">
        <v>0.59999999999999964</v>
      </c>
      <c r="E17">
        <v>0.40000000000000036</v>
      </c>
      <c r="K17">
        <v>0.59999999999999964</v>
      </c>
      <c r="L17">
        <v>0.40000000000000036</v>
      </c>
    </row>
    <row r="18" spans="1:12" x14ac:dyDescent="0.25">
      <c r="D18">
        <v>0.5499999999999996</v>
      </c>
      <c r="E18">
        <v>0.4500000000000004</v>
      </c>
      <c r="K18">
        <v>0.5499999999999996</v>
      </c>
      <c r="L18">
        <v>0.4500000000000004</v>
      </c>
    </row>
    <row r="19" spans="1:12" x14ac:dyDescent="0.25">
      <c r="D19">
        <v>0.49999999999999961</v>
      </c>
      <c r="E19">
        <v>0.50000000000000044</v>
      </c>
      <c r="K19">
        <v>0.49999999999999961</v>
      </c>
      <c r="L19">
        <v>0.50000000000000044</v>
      </c>
    </row>
    <row r="20" spans="1:12" x14ac:dyDescent="0.25">
      <c r="D20">
        <v>0.44999999999999962</v>
      </c>
      <c r="E20">
        <v>0.55000000000000038</v>
      </c>
      <c r="K20">
        <v>0.44999999999999962</v>
      </c>
      <c r="L20">
        <v>0.55000000000000038</v>
      </c>
    </row>
    <row r="21" spans="1:12" x14ac:dyDescent="0.25">
      <c r="D21">
        <v>0.39999999999999963</v>
      </c>
      <c r="E21">
        <v>0.60000000000000031</v>
      </c>
      <c r="K21">
        <v>0.39999999999999963</v>
      </c>
      <c r="L21">
        <v>0.60000000000000031</v>
      </c>
    </row>
    <row r="22" spans="1:12" x14ac:dyDescent="0.25">
      <c r="D22">
        <v>0.34999999999999964</v>
      </c>
      <c r="E22">
        <v>0.65000000000000036</v>
      </c>
      <c r="K22">
        <v>0.34999999999999964</v>
      </c>
      <c r="L22">
        <v>0.65000000000000036</v>
      </c>
    </row>
    <row r="23" spans="1:12" x14ac:dyDescent="0.25">
      <c r="D23">
        <v>0.29999999999999966</v>
      </c>
      <c r="E23">
        <v>0.7000000000000004</v>
      </c>
      <c r="K23">
        <v>0.29999999999999966</v>
      </c>
      <c r="L23">
        <v>0.7000000000000004</v>
      </c>
    </row>
    <row r="24" spans="1:12" x14ac:dyDescent="0.25">
      <c r="D24">
        <v>0.24999999999999967</v>
      </c>
      <c r="E24">
        <v>0.75000000000000033</v>
      </c>
      <c r="K24">
        <v>0.24999999999999967</v>
      </c>
      <c r="L24">
        <v>0.75000000000000033</v>
      </c>
    </row>
    <row r="25" spans="1:12" x14ac:dyDescent="0.25">
      <c r="D25">
        <v>0.19999999999999968</v>
      </c>
      <c r="E25">
        <v>0.80000000000000027</v>
      </c>
      <c r="K25">
        <v>0.19999999999999968</v>
      </c>
      <c r="L25">
        <v>0.80000000000000027</v>
      </c>
    </row>
    <row r="26" spans="1:12" x14ac:dyDescent="0.25">
      <c r="D26">
        <v>0.14999999999999969</v>
      </c>
      <c r="E26">
        <v>0.85000000000000031</v>
      </c>
      <c r="K26">
        <v>0.14999999999999969</v>
      </c>
      <c r="L26">
        <v>0.85000000000000031</v>
      </c>
    </row>
    <row r="27" spans="1:12" x14ac:dyDescent="0.25">
      <c r="D27">
        <v>9.9999999999999686E-2</v>
      </c>
      <c r="E27">
        <v>0.90000000000000036</v>
      </c>
      <c r="K27">
        <v>9.9999999999999686E-2</v>
      </c>
      <c r="L27">
        <v>0.90000000000000036</v>
      </c>
    </row>
    <row r="28" spans="1:12" x14ac:dyDescent="0.25">
      <c r="D28">
        <v>4.9999999999999684E-2</v>
      </c>
      <c r="E28">
        <v>0.95000000000000029</v>
      </c>
      <c r="K28">
        <v>4.9999999999999684E-2</v>
      </c>
      <c r="L28">
        <v>0.95000000000000029</v>
      </c>
    </row>
    <row r="29" spans="1:12" x14ac:dyDescent="0.25">
      <c r="D29">
        <v>0</v>
      </c>
      <c r="E29">
        <v>1</v>
      </c>
      <c r="K29">
        <v>0</v>
      </c>
      <c r="L29">
        <v>1</v>
      </c>
    </row>
    <row r="32" spans="1:12" x14ac:dyDescent="0.25">
      <c r="A32" t="s">
        <v>62</v>
      </c>
      <c r="H32" t="s">
        <v>62</v>
      </c>
    </row>
    <row r="34" spans="1:12" x14ac:dyDescent="0.25">
      <c r="A34" s="1" t="s">
        <v>65</v>
      </c>
      <c r="B34" s="1"/>
      <c r="H34" s="1" t="s">
        <v>65</v>
      </c>
      <c r="I34" s="1"/>
    </row>
    <row r="36" spans="1:12" x14ac:dyDescent="0.25">
      <c r="A36" s="2"/>
      <c r="B36" s="2"/>
      <c r="C36" s="2"/>
      <c r="D36" s="2" t="s">
        <v>74</v>
      </c>
      <c r="E36" s="2" t="s">
        <v>75</v>
      </c>
      <c r="H36" s="2"/>
      <c r="I36" s="2"/>
      <c r="J36" s="2"/>
      <c r="K36" s="2" t="s">
        <v>74</v>
      </c>
      <c r="L36" s="2" t="s">
        <v>75</v>
      </c>
    </row>
    <row r="37" spans="1:12" x14ac:dyDescent="0.25">
      <c r="A37" s="2"/>
      <c r="B37" s="2"/>
      <c r="C37" s="2"/>
      <c r="D37" s="2">
        <f>B39</f>
        <v>0.5</v>
      </c>
      <c r="E37" s="2">
        <f>B40</f>
        <v>0.5</v>
      </c>
      <c r="H37" s="2"/>
      <c r="I37" s="2"/>
      <c r="J37" s="2"/>
      <c r="K37" s="2">
        <f>I39</f>
        <v>0.5</v>
      </c>
      <c r="L37" s="2">
        <f>I40</f>
        <v>0.5</v>
      </c>
    </row>
    <row r="38" spans="1:12" x14ac:dyDescent="0.25">
      <c r="A38" s="2"/>
      <c r="B38" s="2"/>
      <c r="C38" s="2"/>
      <c r="D38" s="2" t="s">
        <v>2</v>
      </c>
      <c r="E38" s="2" t="s">
        <v>59</v>
      </c>
      <c r="H38" s="2"/>
      <c r="I38" s="2"/>
      <c r="J38" s="2"/>
      <c r="K38" s="2" t="s">
        <v>2</v>
      </c>
      <c r="L38" s="2" t="s">
        <v>60</v>
      </c>
    </row>
    <row r="39" spans="1:12" x14ac:dyDescent="0.25">
      <c r="A39" s="2" t="s">
        <v>74</v>
      </c>
      <c r="B39" s="2">
        <v>0.5</v>
      </c>
      <c r="C39" s="2" t="s">
        <v>41</v>
      </c>
      <c r="D39" s="2"/>
      <c r="E39" s="2"/>
      <c r="H39" s="2" t="s">
        <v>74</v>
      </c>
      <c r="I39" s="2">
        <v>0.5</v>
      </c>
      <c r="J39" s="2" t="s">
        <v>41</v>
      </c>
      <c r="K39" s="2"/>
      <c r="L39" s="2"/>
    </row>
    <row r="40" spans="1:12" x14ac:dyDescent="0.25">
      <c r="A40" s="2" t="s">
        <v>75</v>
      </c>
      <c r="B40" s="2">
        <v>0.5</v>
      </c>
      <c r="C40" s="2" t="s">
        <v>59</v>
      </c>
      <c r="D40" s="2"/>
      <c r="E40" s="2"/>
      <c r="H40" s="2" t="s">
        <v>75</v>
      </c>
      <c r="I40" s="2">
        <v>0.5</v>
      </c>
      <c r="J40" s="2" t="s">
        <v>60</v>
      </c>
      <c r="K40" s="2"/>
      <c r="L40" s="2"/>
    </row>
    <row r="41" spans="1:12" x14ac:dyDescent="0.25">
      <c r="A41" s="2"/>
      <c r="B41" s="2">
        <f>B39+B40</f>
        <v>1</v>
      </c>
      <c r="C41" s="2"/>
      <c r="D41" s="2">
        <f>D37*SUMPRODUCT(B39:B40, D39:D40)</f>
        <v>0</v>
      </c>
      <c r="E41" s="2">
        <f>E37*SUMPRODUCT(B39:B40, E39:E40)</f>
        <v>0</v>
      </c>
      <c r="H41" s="2"/>
      <c r="I41" s="2">
        <f>I39+I40</f>
        <v>1</v>
      </c>
      <c r="J41" s="2"/>
      <c r="K41" s="2">
        <f>K37*SUMPRODUCT(I39:I40, K39:K40)</f>
        <v>0</v>
      </c>
      <c r="L41" s="2">
        <f>L37*SUMPRODUCT(I39:I40, L39:L40)</f>
        <v>0</v>
      </c>
    </row>
    <row r="42" spans="1:12" x14ac:dyDescent="0.25">
      <c r="A42" s="2"/>
      <c r="B42" s="2"/>
      <c r="C42" s="2" t="s">
        <v>76</v>
      </c>
      <c r="D42" s="2"/>
      <c r="E42" s="2"/>
      <c r="H42" s="2"/>
      <c r="I42" s="2"/>
      <c r="J42" s="2" t="s">
        <v>76</v>
      </c>
      <c r="K42" s="2"/>
      <c r="L42" s="2"/>
    </row>
    <row r="43" spans="1:12" x14ac:dyDescent="0.25">
      <c r="A43" s="2"/>
      <c r="B43" s="2">
        <f>(D41+E41)^0.5</f>
        <v>0</v>
      </c>
      <c r="C43" s="2" t="s">
        <v>12</v>
      </c>
      <c r="D43" s="2"/>
      <c r="E43" s="2"/>
      <c r="H43" s="2"/>
      <c r="I43" s="2">
        <f>(K41+L41)^0.5</f>
        <v>0</v>
      </c>
      <c r="J43" s="2" t="s">
        <v>12</v>
      </c>
      <c r="K43" s="2"/>
      <c r="L43" s="2"/>
    </row>
    <row r="44" spans="1:12" x14ac:dyDescent="0.25">
      <c r="A44" s="2"/>
      <c r="B44" s="11"/>
      <c r="C44" s="11" t="s">
        <v>77</v>
      </c>
      <c r="D44" s="2"/>
      <c r="E44" s="2"/>
      <c r="H44" s="2"/>
      <c r="I44" s="11"/>
      <c r="J44" s="11" t="s">
        <v>77</v>
      </c>
      <c r="K44" s="2"/>
      <c r="L44" s="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9"/>
  <sheetViews>
    <sheetView tabSelected="1" workbookViewId="0">
      <selection activeCell="Q16" sqref="Q16"/>
    </sheetView>
  </sheetViews>
  <sheetFormatPr defaultRowHeight="15" x14ac:dyDescent="0.25"/>
  <cols>
    <col min="1" max="1" width="17.5703125" customWidth="1"/>
    <col min="6" max="6" width="14.5703125" customWidth="1"/>
    <col min="7" max="7" width="11" customWidth="1"/>
    <col min="8" max="8" width="11.85546875" customWidth="1"/>
    <col min="11" max="11" width="18.7109375" customWidth="1"/>
    <col min="12" max="12" width="12.5703125" customWidth="1"/>
  </cols>
  <sheetData>
    <row r="1" spans="1:11" x14ac:dyDescent="0.25">
      <c r="K1" t="s">
        <v>79</v>
      </c>
    </row>
    <row r="3" spans="1:11" x14ac:dyDescent="0.25">
      <c r="A3" t="s">
        <v>56</v>
      </c>
      <c r="B3" t="s">
        <v>12</v>
      </c>
      <c r="C3" t="s">
        <v>10</v>
      </c>
      <c r="F3" t="s">
        <v>63</v>
      </c>
      <c r="G3" t="s">
        <v>12</v>
      </c>
      <c r="H3" t="s">
        <v>10</v>
      </c>
      <c r="K3" t="s">
        <v>67</v>
      </c>
    </row>
    <row r="4" spans="1:11" x14ac:dyDescent="0.25">
      <c r="K4" t="s">
        <v>68</v>
      </c>
    </row>
    <row r="5" spans="1:11" x14ac:dyDescent="0.25">
      <c r="K5" t="s">
        <v>69</v>
      </c>
    </row>
    <row r="6" spans="1:11" x14ac:dyDescent="0.25">
      <c r="K6" t="s">
        <v>70</v>
      </c>
    </row>
    <row r="7" spans="1:11" x14ac:dyDescent="0.25">
      <c r="K7" t="s">
        <v>71</v>
      </c>
    </row>
    <row r="8" spans="1:11" x14ac:dyDescent="0.25">
      <c r="K8" t="s">
        <v>65</v>
      </c>
    </row>
    <row r="25" spans="1:6" x14ac:dyDescent="0.25">
      <c r="A25" t="s">
        <v>72</v>
      </c>
      <c r="F25" t="s">
        <v>72</v>
      </c>
    </row>
    <row r="29" spans="1:6" x14ac:dyDescent="0.25">
      <c r="A29" s="1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Tables 1-3</vt:lpstr>
      <vt:lpstr>Correlation matrix</vt:lpstr>
      <vt:lpstr>Regression inputs</vt:lpstr>
      <vt:lpstr>Table 5</vt:lpstr>
      <vt:lpstr>Table 6</vt:lpstr>
      <vt:lpstr>Table 7</vt:lpstr>
      <vt:lpstr>Optimal portfolios</vt:lpstr>
      <vt:lpstr>Complete portfolio</vt:lpstr>
    </vt:vector>
  </TitlesOfParts>
  <Company>Massey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Chi, Jing</dc:creator>
  <cp:lastModifiedBy>mlindep</cp:lastModifiedBy>
  <dcterms:created xsi:type="dcterms:W3CDTF">2017-06-28T02:41:26Z</dcterms:created>
  <dcterms:modified xsi:type="dcterms:W3CDTF">2019-07-07T10:00:21Z</dcterms:modified>
</cp:coreProperties>
</file>